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8" sheetId="1" r:id="rId1"/>
  </sheets>
  <definedNames>
    <definedName name="_xlnm.Print_Area" localSheetId="0">'312-28'!$A$1:$M$27</definedName>
  </definedNames>
  <calcPr calcId="152511"/>
</workbook>
</file>

<file path=xl/calcChain.xml><?xml version="1.0" encoding="utf-8"?>
<calcChain xmlns="http://schemas.openxmlformats.org/spreadsheetml/2006/main">
  <c r="K23" i="1" l="1"/>
  <c r="J23" i="1"/>
  <c r="I23" i="1"/>
  <c r="H23" i="1"/>
  <c r="F23" i="1"/>
  <c r="E23" i="1"/>
  <c r="D23" i="1"/>
  <c r="M20" i="1"/>
  <c r="L20" i="1"/>
  <c r="K20" i="1"/>
  <c r="I20" i="1"/>
  <c r="E20" i="1"/>
  <c r="D20" i="1"/>
  <c r="C20" i="1"/>
  <c r="K17" i="1"/>
  <c r="M14" i="1"/>
  <c r="L14" i="1"/>
  <c r="K14" i="1"/>
  <c r="I14" i="1"/>
  <c r="H14" i="1"/>
  <c r="E14" i="1"/>
  <c r="D14" i="1"/>
  <c r="I11" i="1"/>
  <c r="H11" i="1"/>
  <c r="G11" i="1"/>
  <c r="D11" i="1"/>
  <c r="C11" i="1"/>
  <c r="K8" i="1"/>
  <c r="I8" i="1"/>
  <c r="E8" i="1"/>
  <c r="D8" i="1"/>
  <c r="C8" i="1"/>
  <c r="M5" i="1"/>
  <c r="M23" i="1" s="1"/>
  <c r="L5" i="1"/>
  <c r="L23" i="1" s="1"/>
  <c r="J5" i="1"/>
  <c r="J11" i="1" s="1"/>
  <c r="I5" i="1"/>
  <c r="I17" i="1" s="1"/>
  <c r="H5" i="1"/>
  <c r="H20" i="1" s="1"/>
  <c r="G5" i="1"/>
  <c r="G20" i="1" s="1"/>
  <c r="F5" i="1"/>
  <c r="F20" i="1" s="1"/>
  <c r="E5" i="1"/>
  <c r="E11" i="1" s="1"/>
  <c r="D5" i="1"/>
  <c r="D17" i="1" s="1"/>
  <c r="C5" i="1"/>
  <c r="C17" i="1" s="1"/>
  <c r="B7" i="1"/>
  <c r="B13" i="1"/>
  <c r="B16" i="1"/>
  <c r="B19" i="1"/>
  <c r="B22" i="1"/>
  <c r="J8" i="1" l="1"/>
  <c r="C14" i="1"/>
  <c r="E17" i="1"/>
  <c r="J20" i="1"/>
  <c r="F17" i="1"/>
  <c r="L8" i="1"/>
  <c r="G17" i="1"/>
  <c r="M8" i="1"/>
  <c r="F14" i="1"/>
  <c r="H17" i="1"/>
  <c r="G14" i="1"/>
  <c r="C23" i="1"/>
  <c r="J17" i="1"/>
  <c r="J14" i="1"/>
  <c r="L17" i="1"/>
  <c r="F11" i="1"/>
  <c r="M17" i="1"/>
  <c r="G23" i="1"/>
  <c r="F8" i="1"/>
  <c r="G8" i="1"/>
  <c r="L11" i="1"/>
  <c r="H8" i="1"/>
  <c r="M11" i="1"/>
  <c r="B5" i="1"/>
  <c r="B11" i="1" s="1"/>
  <c r="B20" i="1" l="1"/>
  <c r="B8" i="1"/>
  <c r="B17" i="1"/>
  <c r="B14" i="1"/>
  <c r="B23" i="1"/>
</calcChain>
</file>

<file path=xl/sharedStrings.xml><?xml version="1.0" encoding="utf-8"?>
<sst xmlns="http://schemas.openxmlformats.org/spreadsheetml/2006/main" count="39" uniqueCount="28">
  <si>
    <t>Total</t>
  </si>
  <si>
    <t>Coclé</t>
  </si>
  <si>
    <t>Colón</t>
  </si>
  <si>
    <t>Chiriquí</t>
  </si>
  <si>
    <t>Darién</t>
  </si>
  <si>
    <t>Herrera</t>
  </si>
  <si>
    <t>Panamá</t>
  </si>
  <si>
    <t>Veraguas</t>
  </si>
  <si>
    <t>Para otros fines:</t>
  </si>
  <si>
    <t>Provincia y comarca indígena</t>
  </si>
  <si>
    <t>Para semilla:</t>
  </si>
  <si>
    <t>Para consumo de los animales:</t>
  </si>
  <si>
    <t>Bocas del Toro</t>
  </si>
  <si>
    <t>Comarca Ngäbe Buglé</t>
  </si>
  <si>
    <t>Disponible para la venta:</t>
  </si>
  <si>
    <t>Vendió:</t>
  </si>
  <si>
    <t>Los 
Santos</t>
  </si>
  <si>
    <t>Panamá Oeste</t>
  </si>
  <si>
    <t>Para el consumo del hogar del productor:</t>
  </si>
  <si>
    <t>Utilización</t>
  </si>
  <si>
    <t xml:space="preserve">              TOTAL       </t>
  </si>
  <si>
    <t xml:space="preserve">     Cantidad       </t>
  </si>
  <si>
    <t xml:space="preserve">     Porcentaje       </t>
  </si>
  <si>
    <t>-</t>
  </si>
  <si>
    <t xml:space="preserve">   -    Cantidad nula o cero.</t>
  </si>
  <si>
    <t xml:space="preserve">Cuadro 28. COSECHA DE MAÍZ EN LA REPÚBLICA, POR PROVINCIA Y COMARCA INDÍGENA, SEGÚN UTILIZACIÓN: AÑO AGRÍCOLA 2024/25     </t>
  </si>
  <si>
    <t>Cosecha de maíz (quintales en grano seco)</t>
  </si>
  <si>
    <t xml:space="preserve">              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</si>
</sst>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3" fontId="1" fillId="0" borderId="0" xfId="0" applyNumberFormat="1" applyFont="1" applyFill="1" applyProtection="1"/>
    <xf numFmtId="3" fontId="1" fillId="0" borderId="0" xfId="0" applyNumberFormat="1" applyFont="1" applyProtection="1"/>
    <xf numFmtId="0" fontId="1" fillId="0" borderId="5" xfId="0" applyFont="1" applyBorder="1" applyProtection="1"/>
    <xf numFmtId="3" fontId="4" fillId="3" borderId="6" xfId="0" applyNumberFormat="1" applyFont="1" applyFill="1" applyBorder="1" applyAlignment="1">
      <alignment horizontal="centerContinuous" vertical="center" wrapText="1"/>
    </xf>
    <xf numFmtId="0" fontId="2" fillId="0" borderId="0" xfId="0" applyFont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5" fontId="1" fillId="0" borderId="0" xfId="0" applyNumberFormat="1" applyFont="1" applyFill="1" applyAlignment="1" applyProtection="1">
      <alignment horizontal="left"/>
    </xf>
    <xf numFmtId="3" fontId="4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24</xdr:row>
      <xdr:rowOff>56030</xdr:rowOff>
    </xdr:from>
    <xdr:to>
      <xdr:col>0</xdr:col>
      <xdr:colOff>437028</xdr:colOff>
      <xdr:row>27</xdr:row>
      <xdr:rowOff>0</xdr:rowOff>
    </xdr:to>
    <xdr:sp macro="" textlink="">
      <xdr:nvSpPr>
        <xdr:cNvPr id="2" name="Cerrar llave 1"/>
        <xdr:cNvSpPr/>
      </xdr:nvSpPr>
      <xdr:spPr>
        <a:xfrm>
          <a:off x="212911" y="11990855"/>
          <a:ext cx="224117" cy="51883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Normal="100" workbookViewId="0">
      <selection activeCell="A2" sqref="A2:A4"/>
    </sheetView>
  </sheetViews>
  <sheetFormatPr baseColWidth="10" defaultColWidth="11.42578125" defaultRowHeight="12.75" x14ac:dyDescent="0.2"/>
  <cols>
    <col min="1" max="1" width="21.5703125" style="3" customWidth="1"/>
    <col min="2" max="2" width="11.42578125" style="4" customWidth="1"/>
    <col min="3" max="3" width="8.5703125" style="3" customWidth="1"/>
    <col min="4" max="4" width="9.28515625" style="3" bestFit="1" customWidth="1"/>
    <col min="5" max="5" width="7.85546875" style="3" customWidth="1"/>
    <col min="6" max="6" width="10.140625" style="3" customWidth="1"/>
    <col min="7" max="7" width="8.7109375" style="3" customWidth="1"/>
    <col min="8" max="8" width="10.7109375" style="3" bestFit="1" customWidth="1"/>
    <col min="9" max="9" width="11.42578125" style="3" customWidth="1"/>
    <col min="10" max="11" width="9.7109375" style="3" customWidth="1"/>
    <col min="12" max="12" width="10.140625" style="3" customWidth="1"/>
    <col min="13" max="13" width="10.28515625" style="3" customWidth="1"/>
    <col min="14" max="14" width="11.42578125" style="2"/>
    <col min="15" max="16384" width="11.42578125" style="3"/>
  </cols>
  <sheetData>
    <row r="1" spans="1:15" ht="60" customHeight="1" x14ac:dyDescent="0.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ht="24.95" customHeight="1" x14ac:dyDescent="0.2">
      <c r="A2" s="38" t="s">
        <v>19</v>
      </c>
      <c r="B2" s="8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pans="1:15" ht="24.95" customHeight="1" x14ac:dyDescent="0.2">
      <c r="A3" s="38"/>
      <c r="B3" s="38" t="s">
        <v>0</v>
      </c>
      <c r="C3" s="8" t="s">
        <v>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ht="45" customHeight="1" x14ac:dyDescent="0.2">
      <c r="A4" s="38"/>
      <c r="B4" s="38"/>
      <c r="C4" s="8" t="s">
        <v>12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16</v>
      </c>
      <c r="J4" s="8" t="s">
        <v>6</v>
      </c>
      <c r="K4" s="8" t="s">
        <v>17</v>
      </c>
      <c r="L4" s="8" t="s">
        <v>7</v>
      </c>
      <c r="M4" s="8" t="s">
        <v>13</v>
      </c>
    </row>
    <row r="5" spans="1:15" s="13" customFormat="1" ht="31.5" customHeight="1" x14ac:dyDescent="0.2">
      <c r="A5" s="9" t="s">
        <v>20</v>
      </c>
      <c r="B5" s="17">
        <f>SUM(C5+D5+E5+F5+G5+H5+I5+J5+K5+L5+M5)</f>
        <v>2776400</v>
      </c>
      <c r="C5" s="10">
        <f>SUM(C7+C10+C13+C16+C19+C22)</f>
        <v>5800</v>
      </c>
      <c r="D5" s="10">
        <f t="shared" ref="D5:M5" si="0">SUM(D7+D10+D13+D16+D19+D22)</f>
        <v>64900</v>
      </c>
      <c r="E5" s="10">
        <f t="shared" si="0"/>
        <v>3600</v>
      </c>
      <c r="F5" s="10">
        <f t="shared" si="0"/>
        <v>158700</v>
      </c>
      <c r="G5" s="10">
        <f t="shared" si="0"/>
        <v>33900</v>
      </c>
      <c r="H5" s="10">
        <f t="shared" si="0"/>
        <v>282800</v>
      </c>
      <c r="I5" s="10">
        <f t="shared" si="0"/>
        <v>2077200</v>
      </c>
      <c r="J5" s="10">
        <f t="shared" si="0"/>
        <v>30700</v>
      </c>
      <c r="K5" s="10">
        <v>18300</v>
      </c>
      <c r="L5" s="10">
        <f t="shared" si="0"/>
        <v>85000</v>
      </c>
      <c r="M5" s="11">
        <f t="shared" si="0"/>
        <v>15500</v>
      </c>
      <c r="N5" s="12"/>
    </row>
    <row r="6" spans="1:15" s="13" customFormat="1" ht="59.25" customHeight="1" x14ac:dyDescent="0.2">
      <c r="A6" s="13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2"/>
    </row>
    <row r="7" spans="1:15" s="13" customFormat="1" ht="31.5" customHeight="1" x14ac:dyDescent="0.2">
      <c r="A7" s="1" t="s">
        <v>21</v>
      </c>
      <c r="B7" s="17">
        <f>SUM(C7+D7+E7+F7+G7+H7+I7+J7+K7+L7+M7)</f>
        <v>2110700</v>
      </c>
      <c r="C7" s="10">
        <v>500</v>
      </c>
      <c r="D7" s="10">
        <v>15300</v>
      </c>
      <c r="E7" s="10">
        <v>400</v>
      </c>
      <c r="F7" s="10">
        <v>108500</v>
      </c>
      <c r="G7" s="10">
        <v>3100</v>
      </c>
      <c r="H7" s="10">
        <v>225300</v>
      </c>
      <c r="I7" s="10">
        <v>1731100</v>
      </c>
      <c r="J7" s="10">
        <v>3700</v>
      </c>
      <c r="K7" s="10">
        <v>6100</v>
      </c>
      <c r="L7" s="10">
        <v>15600</v>
      </c>
      <c r="M7" s="11">
        <v>1100</v>
      </c>
      <c r="N7" s="12"/>
    </row>
    <row r="8" spans="1:15" s="13" customFormat="1" ht="31.5" customHeight="1" x14ac:dyDescent="0.2">
      <c r="A8" s="1" t="s">
        <v>22</v>
      </c>
      <c r="B8" s="21">
        <f>(B7*100)/B5</f>
        <v>76.022907362051583</v>
      </c>
      <c r="C8" s="21">
        <f t="shared" ref="C8:M8" si="1">(C7*100)/C5</f>
        <v>8.6206896551724146</v>
      </c>
      <c r="D8" s="21">
        <f t="shared" si="1"/>
        <v>23.57473035439137</v>
      </c>
      <c r="E8" s="21">
        <f t="shared" si="1"/>
        <v>11.111111111111111</v>
      </c>
      <c r="F8" s="21">
        <f t="shared" si="1"/>
        <v>68.367989918084433</v>
      </c>
      <c r="G8" s="21">
        <f t="shared" si="1"/>
        <v>9.1445427728613566</v>
      </c>
      <c r="H8" s="21">
        <f t="shared" si="1"/>
        <v>79.667609618104663</v>
      </c>
      <c r="I8" s="21">
        <f t="shared" si="1"/>
        <v>83.338147506258423</v>
      </c>
      <c r="J8" s="21">
        <f t="shared" si="1"/>
        <v>12.052117263843648</v>
      </c>
      <c r="K8" s="21">
        <f t="shared" si="1"/>
        <v>33.333333333333336</v>
      </c>
      <c r="L8" s="21">
        <f t="shared" si="1"/>
        <v>18.352941176470587</v>
      </c>
      <c r="M8" s="22">
        <f t="shared" si="1"/>
        <v>7.096774193548387</v>
      </c>
      <c r="N8" s="12"/>
      <c r="O8" s="16"/>
    </row>
    <row r="9" spans="1:15" s="13" customFormat="1" ht="59.25" customHeight="1" x14ac:dyDescent="0.2">
      <c r="A9" s="3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12"/>
    </row>
    <row r="10" spans="1:15" s="13" customFormat="1" ht="31.5" customHeight="1" x14ac:dyDescent="0.2">
      <c r="A10" s="1" t="s">
        <v>21</v>
      </c>
      <c r="B10" s="25">
        <v>127800</v>
      </c>
      <c r="C10" s="26">
        <v>100</v>
      </c>
      <c r="D10" s="25">
        <v>100</v>
      </c>
      <c r="E10" s="27">
        <v>0</v>
      </c>
      <c r="F10" s="25">
        <v>1700</v>
      </c>
      <c r="G10" s="25">
        <v>400</v>
      </c>
      <c r="H10" s="25">
        <v>4300</v>
      </c>
      <c r="I10" s="25">
        <v>116800</v>
      </c>
      <c r="J10" s="25">
        <v>2400</v>
      </c>
      <c r="K10" s="27" t="s">
        <v>23</v>
      </c>
      <c r="L10" s="25">
        <v>2000</v>
      </c>
      <c r="M10" s="28">
        <v>0</v>
      </c>
      <c r="N10" s="12"/>
    </row>
    <row r="11" spans="1:15" s="13" customFormat="1" ht="31.5" customHeight="1" x14ac:dyDescent="0.2">
      <c r="A11" s="1" t="s">
        <v>22</v>
      </c>
      <c r="B11" s="21">
        <f>(B10*100)/B5</f>
        <v>4.6030831292320995</v>
      </c>
      <c r="C11" s="21">
        <f t="shared" ref="C11:J11" si="2">(C10*100)/C5</f>
        <v>1.7241379310344827</v>
      </c>
      <c r="D11" s="21">
        <f t="shared" si="2"/>
        <v>0.15408320493066255</v>
      </c>
      <c r="E11" s="21">
        <f t="shared" si="2"/>
        <v>0</v>
      </c>
      <c r="F11" s="21">
        <f t="shared" si="2"/>
        <v>1.0712035286704473</v>
      </c>
      <c r="G11" s="21">
        <f t="shared" si="2"/>
        <v>1.1799410029498525</v>
      </c>
      <c r="H11" s="21">
        <f t="shared" si="2"/>
        <v>1.5205091937765205</v>
      </c>
      <c r="I11" s="21">
        <f t="shared" si="2"/>
        <v>5.6229539765068361</v>
      </c>
      <c r="J11" s="21">
        <f t="shared" si="2"/>
        <v>7.8175895765472312</v>
      </c>
      <c r="K11" s="29" t="s">
        <v>23</v>
      </c>
      <c r="L11" s="21">
        <f t="shared" ref="L11:M11" si="3">(L10*100)/L5</f>
        <v>2.3529411764705883</v>
      </c>
      <c r="M11" s="22">
        <f t="shared" si="3"/>
        <v>0</v>
      </c>
      <c r="N11" s="12"/>
    </row>
    <row r="12" spans="1:15" s="13" customFormat="1" ht="59.25" customHeight="1" x14ac:dyDescent="0.2">
      <c r="A12" s="32" t="s">
        <v>18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12"/>
    </row>
    <row r="13" spans="1:15" s="13" customFormat="1" ht="31.5" customHeight="1" x14ac:dyDescent="0.2">
      <c r="A13" s="1" t="s">
        <v>21</v>
      </c>
      <c r="B13" s="25">
        <f>SUM(C13+D13+E13+F13+G13+H13+I13+J13+K13+L13+M13)</f>
        <v>174300</v>
      </c>
      <c r="C13" s="25">
        <v>4100</v>
      </c>
      <c r="D13" s="25">
        <v>33000</v>
      </c>
      <c r="E13" s="25">
        <v>2200</v>
      </c>
      <c r="F13" s="25">
        <v>22200</v>
      </c>
      <c r="G13" s="25">
        <v>9700</v>
      </c>
      <c r="H13" s="25">
        <v>24900</v>
      </c>
      <c r="I13" s="25">
        <v>10100</v>
      </c>
      <c r="J13" s="25">
        <v>18300</v>
      </c>
      <c r="K13" s="25">
        <v>9600</v>
      </c>
      <c r="L13" s="25">
        <v>30900</v>
      </c>
      <c r="M13" s="28">
        <v>9300</v>
      </c>
      <c r="N13" s="12"/>
    </row>
    <row r="14" spans="1:15" s="13" customFormat="1" ht="31.5" customHeight="1" x14ac:dyDescent="0.2">
      <c r="A14" s="1" t="s">
        <v>22</v>
      </c>
      <c r="B14" s="21">
        <f>(B13*100)/B5</f>
        <v>6.2779138452672525</v>
      </c>
      <c r="C14" s="21">
        <f t="shared" ref="C14:M14" si="4">(C13*100)/C5</f>
        <v>70.689655172413794</v>
      </c>
      <c r="D14" s="21">
        <f t="shared" si="4"/>
        <v>50.847457627118644</v>
      </c>
      <c r="E14" s="21">
        <f t="shared" si="4"/>
        <v>61.111111111111114</v>
      </c>
      <c r="F14" s="21">
        <f t="shared" si="4"/>
        <v>13.988657844990549</v>
      </c>
      <c r="G14" s="21">
        <f t="shared" si="4"/>
        <v>28.613569321533923</v>
      </c>
      <c r="H14" s="21">
        <f t="shared" si="4"/>
        <v>8.8048090523338054</v>
      </c>
      <c r="I14" s="21">
        <f t="shared" si="4"/>
        <v>0.4862314654342384</v>
      </c>
      <c r="J14" s="21">
        <f t="shared" si="4"/>
        <v>59.609120521172642</v>
      </c>
      <c r="K14" s="21">
        <f t="shared" si="4"/>
        <v>52.459016393442624</v>
      </c>
      <c r="L14" s="21">
        <f t="shared" si="4"/>
        <v>36.352941176470587</v>
      </c>
      <c r="M14" s="22">
        <f t="shared" si="4"/>
        <v>60</v>
      </c>
      <c r="N14" s="12"/>
    </row>
    <row r="15" spans="1:15" s="13" customFormat="1" ht="59.25" customHeight="1" x14ac:dyDescent="0.2">
      <c r="A15" s="32" t="s"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12"/>
    </row>
    <row r="16" spans="1:15" s="13" customFormat="1" ht="31.5" customHeight="1" x14ac:dyDescent="0.2">
      <c r="A16" s="1" t="s">
        <v>21</v>
      </c>
      <c r="B16" s="25">
        <f>SUM(C16+D16+E16+F16+G16+H16+I16+J16+K16+L16+M16)</f>
        <v>339500</v>
      </c>
      <c r="C16" s="25">
        <v>900</v>
      </c>
      <c r="D16" s="25">
        <v>14600</v>
      </c>
      <c r="E16" s="25">
        <v>800</v>
      </c>
      <c r="F16" s="25">
        <v>22200</v>
      </c>
      <c r="G16" s="25">
        <v>20400</v>
      </c>
      <c r="H16" s="25">
        <v>20900</v>
      </c>
      <c r="I16" s="25">
        <v>216100</v>
      </c>
      <c r="J16" s="25">
        <v>6100</v>
      </c>
      <c r="K16" s="25">
        <v>1900</v>
      </c>
      <c r="L16" s="25">
        <v>31600</v>
      </c>
      <c r="M16" s="28">
        <v>4000</v>
      </c>
      <c r="N16" s="12"/>
    </row>
    <row r="17" spans="1:14" s="13" customFormat="1" ht="31.5" customHeight="1" x14ac:dyDescent="0.2">
      <c r="A17" s="1" t="s">
        <v>22</v>
      </c>
      <c r="B17" s="21">
        <f>(B16*100)/B5</f>
        <v>12.228065120299668</v>
      </c>
      <c r="C17" s="21">
        <f t="shared" ref="C17:M17" si="5">(C16*100)/C5</f>
        <v>15.517241379310345</v>
      </c>
      <c r="D17" s="21">
        <f t="shared" si="5"/>
        <v>22.496147919876734</v>
      </c>
      <c r="E17" s="21">
        <f t="shared" si="5"/>
        <v>22.222222222222221</v>
      </c>
      <c r="F17" s="21">
        <f t="shared" si="5"/>
        <v>13.988657844990549</v>
      </c>
      <c r="G17" s="21">
        <f t="shared" si="5"/>
        <v>60.176991150442475</v>
      </c>
      <c r="H17" s="21">
        <f t="shared" si="5"/>
        <v>7.3903818953323901</v>
      </c>
      <c r="I17" s="21">
        <f t="shared" si="5"/>
        <v>10.403427691122666</v>
      </c>
      <c r="J17" s="21">
        <f t="shared" si="5"/>
        <v>19.869706840390879</v>
      </c>
      <c r="K17" s="21">
        <f t="shared" si="5"/>
        <v>10.382513661202186</v>
      </c>
      <c r="L17" s="21">
        <f t="shared" si="5"/>
        <v>37.176470588235297</v>
      </c>
      <c r="M17" s="22">
        <f t="shared" si="5"/>
        <v>25.806451612903224</v>
      </c>
      <c r="N17" s="12"/>
    </row>
    <row r="18" spans="1:14" s="13" customFormat="1" ht="59.25" customHeight="1" x14ac:dyDescent="0.2">
      <c r="A18" s="13" t="s">
        <v>10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12"/>
    </row>
    <row r="19" spans="1:14" s="13" customFormat="1" ht="31.5" customHeight="1" x14ac:dyDescent="0.2">
      <c r="A19" s="1" t="s">
        <v>21</v>
      </c>
      <c r="B19" s="25">
        <f>SUM(C19+D19+E19+F19+G19+H19+I19+J19+K19+L19+M19)</f>
        <v>5600</v>
      </c>
      <c r="C19" s="25">
        <v>100</v>
      </c>
      <c r="D19" s="25">
        <v>500</v>
      </c>
      <c r="E19" s="25">
        <v>100</v>
      </c>
      <c r="F19" s="25">
        <v>700</v>
      </c>
      <c r="G19" s="25">
        <v>100</v>
      </c>
      <c r="H19" s="25">
        <v>700</v>
      </c>
      <c r="I19" s="25">
        <v>100</v>
      </c>
      <c r="J19" s="25">
        <v>200</v>
      </c>
      <c r="K19" s="25">
        <v>400</v>
      </c>
      <c r="L19" s="25">
        <v>2100</v>
      </c>
      <c r="M19" s="28">
        <v>600</v>
      </c>
      <c r="N19" s="12"/>
    </row>
    <row r="20" spans="1:14" s="13" customFormat="1" ht="31.5" customHeight="1" x14ac:dyDescent="0.2">
      <c r="A20" s="1" t="s">
        <v>22</v>
      </c>
      <c r="B20" s="21">
        <f>(B19*100)/B5</f>
        <v>0.20170004322143784</v>
      </c>
      <c r="C20" s="21">
        <f t="shared" ref="C20:M20" si="6">(C19*100)/C5</f>
        <v>1.7241379310344827</v>
      </c>
      <c r="D20" s="21">
        <f t="shared" si="6"/>
        <v>0.77041602465331283</v>
      </c>
      <c r="E20" s="21">
        <f t="shared" si="6"/>
        <v>2.7777777777777777</v>
      </c>
      <c r="F20" s="21">
        <f t="shared" si="6"/>
        <v>0.4410838059231254</v>
      </c>
      <c r="G20" s="21">
        <f t="shared" si="6"/>
        <v>0.29498525073746312</v>
      </c>
      <c r="H20" s="21">
        <f t="shared" si="6"/>
        <v>0.24752475247524752</v>
      </c>
      <c r="I20" s="21">
        <f t="shared" si="6"/>
        <v>4.8141729250914689E-3</v>
      </c>
      <c r="J20" s="21">
        <f t="shared" si="6"/>
        <v>0.65146579804560256</v>
      </c>
      <c r="K20" s="21">
        <f t="shared" si="6"/>
        <v>2.1857923497267762</v>
      </c>
      <c r="L20" s="21">
        <f t="shared" si="6"/>
        <v>2.4705882352941178</v>
      </c>
      <c r="M20" s="22">
        <f t="shared" si="6"/>
        <v>3.870967741935484</v>
      </c>
      <c r="N20" s="12"/>
    </row>
    <row r="21" spans="1:14" s="13" customFormat="1" ht="59.25" customHeight="1" x14ac:dyDescent="0.2">
      <c r="A21" s="13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12"/>
    </row>
    <row r="22" spans="1:14" s="13" customFormat="1" ht="31.5" customHeight="1" x14ac:dyDescent="0.2">
      <c r="A22" s="1" t="s">
        <v>21</v>
      </c>
      <c r="B22" s="25">
        <f>SUM(C22+D22+E22+F22+G22+H22+I22+J22+K22+L22+M22)</f>
        <v>18500</v>
      </c>
      <c r="C22" s="25">
        <v>100</v>
      </c>
      <c r="D22" s="25">
        <v>1400</v>
      </c>
      <c r="E22" s="25">
        <v>100</v>
      </c>
      <c r="F22" s="25">
        <v>3400</v>
      </c>
      <c r="G22" s="25">
        <v>200</v>
      </c>
      <c r="H22" s="25">
        <v>6700</v>
      </c>
      <c r="I22" s="25">
        <v>3000</v>
      </c>
      <c r="J22" s="25">
        <v>0</v>
      </c>
      <c r="K22" s="25">
        <v>300</v>
      </c>
      <c r="L22" s="25">
        <v>2800</v>
      </c>
      <c r="M22" s="28">
        <v>500</v>
      </c>
      <c r="N22" s="12"/>
    </row>
    <row r="23" spans="1:14" s="13" customFormat="1" ht="31.5" customHeight="1" x14ac:dyDescent="0.2">
      <c r="A23" s="18" t="s">
        <v>22</v>
      </c>
      <c r="B23" s="30">
        <f>(B22*100)/B5</f>
        <v>0.66633049992796423</v>
      </c>
      <c r="C23" s="30">
        <f t="shared" ref="C23:M23" si="7">(C22*100)/C5</f>
        <v>1.7241379310344827</v>
      </c>
      <c r="D23" s="30">
        <f t="shared" si="7"/>
        <v>2.157164869029276</v>
      </c>
      <c r="E23" s="30">
        <f t="shared" si="7"/>
        <v>2.7777777777777777</v>
      </c>
      <c r="F23" s="30">
        <f t="shared" si="7"/>
        <v>2.1424070573408946</v>
      </c>
      <c r="G23" s="30">
        <f t="shared" si="7"/>
        <v>0.58997050147492625</v>
      </c>
      <c r="H23" s="30">
        <f t="shared" si="7"/>
        <v>2.3691654879773694</v>
      </c>
      <c r="I23" s="30">
        <f t="shared" si="7"/>
        <v>0.14442518775274407</v>
      </c>
      <c r="J23" s="30">
        <f t="shared" si="7"/>
        <v>0</v>
      </c>
      <c r="K23" s="30">
        <f t="shared" si="7"/>
        <v>1.639344262295082</v>
      </c>
      <c r="L23" s="30">
        <f t="shared" si="7"/>
        <v>3.2941176470588234</v>
      </c>
      <c r="M23" s="31">
        <f t="shared" si="7"/>
        <v>3.225806451612903</v>
      </c>
      <c r="N23" s="12"/>
    </row>
    <row r="24" spans="1:14" s="13" customFormat="1" ht="18" customHeight="1" x14ac:dyDescent="0.2">
      <c r="A24" s="19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2"/>
    </row>
    <row r="25" spans="1:14" s="36" customFormat="1" ht="15" customHeight="1" x14ac:dyDescent="0.2">
      <c r="A25" s="33">
        <v>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</row>
    <row r="26" spans="1:14" s="36" customFormat="1" ht="15" customHeight="1" x14ac:dyDescent="0.2">
      <c r="A26" s="1" t="s">
        <v>27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</row>
    <row r="27" spans="1:14" s="36" customFormat="1" ht="15" customHeight="1" x14ac:dyDescent="0.2">
      <c r="A27" s="37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1:14" x14ac:dyDescent="0.2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4" x14ac:dyDescent="0.2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sheetProtection selectLockedCells="1"/>
  <mergeCells count="3">
    <mergeCell ref="A2:A4"/>
    <mergeCell ref="B3:B4"/>
    <mergeCell ref="A1:M1"/>
  </mergeCells>
  <phoneticPr fontId="0" type="noConversion"/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312-28</vt:lpstr>
      <vt:lpstr>'312-28'!Área_de_impresión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ADALBERTO RODRIGUEZ</cp:lastModifiedBy>
  <cp:lastPrinted>2025-09-23T19:38:56Z</cp:lastPrinted>
  <dcterms:created xsi:type="dcterms:W3CDTF">2005-07-06T20:16:21Z</dcterms:created>
  <dcterms:modified xsi:type="dcterms:W3CDTF">2025-10-17T19:25:31Z</dcterms:modified>
</cp:coreProperties>
</file>